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B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<sst xmlns="http://schemas.openxmlformats.org/spreadsheetml/2006/main" count="237" uniqueCount="124">
  <si>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</si>
  <si>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</si>
  <si>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</si>
  <si>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</si>
  <si>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</si>
  <si>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</si>
  <si>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</si>
  <si>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</si>
  <si>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</si>
  <si>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</si>
  <si>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</si>
  <si>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</si>
  <si>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</si>
  <si>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</si>
  <si>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</si>
  <si>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</si>
  <si>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</si>
  <si>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</si>
  <si>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</si>
  <si>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</si>
  <si>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</si>
  <si>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</si>
  <si>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</si>
  <si>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</si>
  <si>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</si>
  <si>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</si>
  <si>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</si>
  <si>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</si>
  <si>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</si>
  <si>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</si>
  <si>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</si>
  <si>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</si>
  <si>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</si>
  <si>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</si>
  <si>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</si>
  <si>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</si>
  <si>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</si>
  <si>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</si>
  <si>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</si>
  <si>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</si>
  <si>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</si>
  <si>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</si>
  <si>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</si>
  <si>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</si>
  <si>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</si>
  <si>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</si>
  <si>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</si>
  <si>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</si>
  <si>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</si>
  <si>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</si>
  <si>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</si>
  <si>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</si>
  <si>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</si>
  <si>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</si>
  <si>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</si>
  <si>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</si>
  <si>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</si>
  <si>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</si>
  <si>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</si>
  <si>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</si>
  <si>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</si>
  <si>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</si>
  <si>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</si>
  <si>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</si>
  <si>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</si>
  <si>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</si>
  <si>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</si>
  <si>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</si>
  <si>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</si>
  <si>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</si>
  <si>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</si>
  <si>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</si>
  <si>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</si>
  <si>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</si>
  <si>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</si>
  <si>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</si>
  <si>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</si>
  <si>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</si>
  <si>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</si>
  <si>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</si>
  <si>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</si>
  <si>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</si>
  <si>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</si>
  <si>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</si>
  <si>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</si>
  <si>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</si>
  <si>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</si>
  <si>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</si>
  <si>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</si>
  <si>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</si>
  <si>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</si>
  <si>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</si>
  <si>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</si>
  <si>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</si>
  <si>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</si>
  <si>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</si>
  <si>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</si>
  <si>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</si>
  <si>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</si>
  <si>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</si>
  <si>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</si>
  <si>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</si>
  <si>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</si>
  <si>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</si>
  <si>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</si>
  <si>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</si>
  <si>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</si>
  <si>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</si>
  <si>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宮若市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</si>
  <si>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</si>
  <si>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</si>
  <si>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</si>
  <si>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</si>
  <si>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</si>
  <si>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</si>
  <si>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</si>
  <si>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</si>
  <si>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</si>
  <si>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</si>
  <si>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</si>
  <si>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</si>
  <si>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供用開始が平成１１年であり、老朽管は存在しません。</t>
    <rPh sb="1" eb="3">
      <t>キョウヨウ</t>
    </rPh>
    <rPh sb="3" eb="5">
      <t>カイシ</t>
    </rPh>
    <rPh sb="6" eb="8">
      <t>ヘイセイ</t>
    </rPh>
    <rPh sb="10" eb="11">
      <t>トシ</t>
    </rPh>
    <rPh sb="15" eb="18">
      <t>ロウキュウカン</t>
    </rPh>
    <rPh sb="19" eb="21">
      <t>ソンザイ</t>
    </rPh>
    <phoneticPr fontId="23"/>
  </si>
  <si>
    <t>　簡易水道事業については、小規模のわりに給水区域内の集落が点在しているため、建設費が割高となり、主な財源となる元利償還額の増大につながり、資本費及び給水原価を引き上げる大きな要因となっている。
　歳入に関しては、給水区域内において、賃貸住宅の建設が活発化したことにより、平成１９年度より料金収入が伸びを示していたが、平成２６年９月に簡易水道料金を上水道料金と統合したことにより料金収入が大幅に減となっている。
　今後においては、家屋新築や、井戸水からの切替による、新設増加が見込まれるものの微増で推移していくものと考えており、経営の改善・合理化をより徹底し、原価を抑制する必要がある。</t>
    <rPh sb="1" eb="3">
      <t>カンイ</t>
    </rPh>
    <rPh sb="3" eb="5">
      <t>スイドウ</t>
    </rPh>
    <rPh sb="5" eb="7">
      <t>ジギョウ</t>
    </rPh>
    <rPh sb="13" eb="16">
      <t>ショウキボ</t>
    </rPh>
    <rPh sb="20" eb="22">
      <t>キュウスイ</t>
    </rPh>
    <rPh sb="22" eb="24">
      <t>クイキ</t>
    </rPh>
    <rPh sb="24" eb="25">
      <t>ナイ</t>
    </rPh>
    <rPh sb="26" eb="28">
      <t>シュウラク</t>
    </rPh>
    <rPh sb="29" eb="31">
      <t>テンザイ</t>
    </rPh>
    <rPh sb="38" eb="41">
      <t>ケンセツヒ</t>
    </rPh>
    <rPh sb="42" eb="44">
      <t>ワリダカ</t>
    </rPh>
    <rPh sb="48" eb="49">
      <t>オモ</t>
    </rPh>
    <rPh sb="50" eb="52">
      <t>ザイゲン</t>
    </rPh>
    <rPh sb="55" eb="57">
      <t>ガンリ</t>
    </rPh>
    <rPh sb="57" eb="59">
      <t>ショウカン</t>
    </rPh>
    <rPh sb="59" eb="60">
      <t>ガク</t>
    </rPh>
    <rPh sb="61" eb="63">
      <t>ゾウダイ</t>
    </rPh>
    <rPh sb="69" eb="72">
      <t>シホンヒ</t>
    </rPh>
    <rPh sb="72" eb="73">
      <t>オヨ</t>
    </rPh>
    <rPh sb="74" eb="76">
      <t>キュウスイ</t>
    </rPh>
    <rPh sb="76" eb="78">
      <t>ゲンカ</t>
    </rPh>
    <rPh sb="79" eb="80">
      <t>ヒ</t>
    </rPh>
    <rPh sb="81" eb="82">
      <t>ア</t>
    </rPh>
    <rPh sb="84" eb="85">
      <t>オオ</t>
    </rPh>
    <rPh sb="87" eb="89">
      <t>ヨウイン</t>
    </rPh>
    <rPh sb="98" eb="100">
      <t>サイニュウ</t>
    </rPh>
    <rPh sb="101" eb="102">
      <t>カン</t>
    </rPh>
    <rPh sb="106" eb="108">
      <t>キュウスイ</t>
    </rPh>
    <rPh sb="108" eb="111">
      <t>クイキナイ</t>
    </rPh>
    <rPh sb="116" eb="118">
      <t>チンタイ</t>
    </rPh>
    <rPh sb="118" eb="120">
      <t>ジュウタク</t>
    </rPh>
    <rPh sb="121" eb="123">
      <t>ケンセツ</t>
    </rPh>
    <rPh sb="124" eb="127">
      <t>カッパツカ</t>
    </rPh>
    <rPh sb="135" eb="137">
      <t>ヘイセイ</t>
    </rPh>
    <rPh sb="139" eb="141">
      <t>ネンド</t>
    </rPh>
    <rPh sb="143" eb="145">
      <t>リョウキン</t>
    </rPh>
    <rPh sb="145" eb="147">
      <t>シュウニュウ</t>
    </rPh>
    <rPh sb="148" eb="149">
      <t>ノ</t>
    </rPh>
    <rPh sb="151" eb="152">
      <t>シメ</t>
    </rPh>
    <rPh sb="158" eb="160">
      <t>ヘイセイ</t>
    </rPh>
    <rPh sb="162" eb="163">
      <t>トシ</t>
    </rPh>
    <rPh sb="164" eb="165">
      <t>ガツ</t>
    </rPh>
    <rPh sb="166" eb="168">
      <t>カンイ</t>
    </rPh>
    <rPh sb="168" eb="170">
      <t>スイドウ</t>
    </rPh>
    <rPh sb="170" eb="172">
      <t>リョウキン</t>
    </rPh>
    <rPh sb="173" eb="176">
      <t>ジョウスイドウ</t>
    </rPh>
    <rPh sb="176" eb="178">
      <t>リョウキン</t>
    </rPh>
    <rPh sb="179" eb="181">
      <t>トウゴウ</t>
    </rPh>
    <rPh sb="188" eb="190">
      <t>リョウキン</t>
    </rPh>
    <rPh sb="190" eb="192">
      <t>シュウニュウ</t>
    </rPh>
    <rPh sb="193" eb="195">
      <t>オオハバ</t>
    </rPh>
    <rPh sb="196" eb="197">
      <t>ゲン</t>
    </rPh>
    <rPh sb="206" eb="208">
      <t>コンゴ</t>
    </rPh>
    <rPh sb="214" eb="216">
      <t>カオク</t>
    </rPh>
    <rPh sb="216" eb="218">
      <t>シンチク</t>
    </rPh>
    <rPh sb="220" eb="223">
      <t>イドミズ</t>
    </rPh>
    <rPh sb="226" eb="228">
      <t>キリカエ</t>
    </rPh>
    <rPh sb="232" eb="234">
      <t>シンセツ</t>
    </rPh>
    <rPh sb="234" eb="236">
      <t>ゾウカ</t>
    </rPh>
    <rPh sb="237" eb="239">
      <t>ミコ</t>
    </rPh>
    <rPh sb="245" eb="247">
      <t>ビゾウ</t>
    </rPh>
    <rPh sb="248" eb="250">
      <t>スイイ</t>
    </rPh>
    <rPh sb="257" eb="258">
      <t>カンガ</t>
    </rPh>
    <rPh sb="263" eb="265">
      <t>ケイエイ</t>
    </rPh>
    <rPh sb="266" eb="268">
      <t>カイゼン</t>
    </rPh>
    <rPh sb="269" eb="272">
      <t>ゴウリカ</t>
    </rPh>
    <rPh sb="275" eb="277">
      <t>テッテイ</t>
    </rPh>
    <rPh sb="279" eb="281">
      <t>ゲンカ</t>
    </rPh>
    <rPh sb="282" eb="284">
      <t>ヨクセイ</t>
    </rPh>
    <rPh sb="286" eb="288">
      <t>ヒツヨウ</t>
    </rPh>
    <phoneticPr fontId="23"/>
  </si>
  <si>
    <t>　簡易水道事業に関しては、現状は一般会計からの繰入がなければ経営が成り立たない状況であり、上水道事業と統合した場合、収入面では水道料金高料金対策に係る一般会計からの繰入ができなくなるとともに、支出面では減価償却費等の費用が新たに発生するため、経営が圧迫され独立採算制を保つことができなくなる。
　これを解消するためには、現在の財政状況では現行の水道料金を値上げせざるを得ず、水道料金の値上げについては水道利用者の理解を得ることは非常に困難である。
　今後につきましては、平成２８年度に策定した、中長期的な経営の基本計画である「宮若市簡易水道事業経営戦略」に基づき、さらなる効率的な運営を行い、経費の削減を図らなければならない。
　また、平成３２年度より、簡易水道事業も財務会計上、地方公営企業法の適用を行う予定となっていることから、
速やかに移行を進めていく。</t>
    <rPh sb="1" eb="3">
      <t>カンイ</t>
    </rPh>
    <rPh sb="3" eb="5">
      <t>スイドウ</t>
    </rPh>
    <rPh sb="5" eb="7">
      <t>ジギョウ</t>
    </rPh>
    <rPh sb="8" eb="9">
      <t>カン</t>
    </rPh>
    <rPh sb="13" eb="15">
      <t>ゲンジョウ</t>
    </rPh>
    <rPh sb="16" eb="18">
      <t>イッパン</t>
    </rPh>
    <rPh sb="18" eb="20">
      <t>カイケイ</t>
    </rPh>
    <rPh sb="23" eb="25">
      <t>クリイ</t>
    </rPh>
    <rPh sb="30" eb="32">
      <t>ケイエイ</t>
    </rPh>
    <rPh sb="33" eb="34">
      <t>ナ</t>
    </rPh>
    <rPh sb="35" eb="36">
      <t>タ</t>
    </rPh>
    <rPh sb="39" eb="41">
      <t>ジョウキョウ</t>
    </rPh>
    <rPh sb="45" eb="48">
      <t>ジョウスイドウ</t>
    </rPh>
    <rPh sb="48" eb="50">
      <t>ジギョウ</t>
    </rPh>
    <rPh sb="51" eb="53">
      <t>トウゴウ</t>
    </rPh>
    <rPh sb="55" eb="57">
      <t>バアイ</t>
    </rPh>
    <rPh sb="58" eb="61">
      <t>シュウニュウメン</t>
    </rPh>
    <rPh sb="63" eb="65">
      <t>スイドウ</t>
    </rPh>
    <rPh sb="65" eb="67">
      <t>リョウキン</t>
    </rPh>
    <rPh sb="67" eb="70">
      <t>コウリョウキン</t>
    </rPh>
    <rPh sb="70" eb="72">
      <t>タイサク</t>
    </rPh>
    <rPh sb="73" eb="74">
      <t>カカ</t>
    </rPh>
    <rPh sb="75" eb="77">
      <t>イッパン</t>
    </rPh>
    <rPh sb="77" eb="79">
      <t>カイケイ</t>
    </rPh>
    <rPh sb="82" eb="83">
      <t>ク</t>
    </rPh>
    <rPh sb="83" eb="84">
      <t>イ</t>
    </rPh>
    <rPh sb="96" eb="99">
      <t>シシュツメン</t>
    </rPh>
    <rPh sb="101" eb="103">
      <t>ゲンカ</t>
    </rPh>
    <rPh sb="103" eb="105">
      <t>ショウキャク</t>
    </rPh>
    <rPh sb="105" eb="106">
      <t>ヒ</t>
    </rPh>
    <rPh sb="106" eb="107">
      <t>ナド</t>
    </rPh>
    <rPh sb="108" eb="110">
      <t>ヒヨウ</t>
    </rPh>
    <rPh sb="111" eb="112">
      <t>アラ</t>
    </rPh>
    <rPh sb="114" eb="116">
      <t>ハッセイ</t>
    </rPh>
    <rPh sb="121" eb="123">
      <t>ケイエイ</t>
    </rPh>
    <rPh sb="124" eb="126">
      <t>アッパク</t>
    </rPh>
    <rPh sb="128" eb="130">
      <t>ドクリツ</t>
    </rPh>
    <rPh sb="130" eb="133">
      <t>サイサンセイ</t>
    </rPh>
    <rPh sb="134" eb="135">
      <t>タモ</t>
    </rPh>
    <rPh sb="151" eb="153">
      <t>カイショウ</t>
    </rPh>
    <rPh sb="160" eb="162">
      <t>ゲンザイ</t>
    </rPh>
    <rPh sb="163" eb="165">
      <t>ザイセイ</t>
    </rPh>
    <rPh sb="165" eb="167">
      <t>ジョウキョウ</t>
    </rPh>
    <rPh sb="169" eb="171">
      <t>ゲンコウ</t>
    </rPh>
    <rPh sb="172" eb="174">
      <t>スイドウ</t>
    </rPh>
    <rPh sb="174" eb="176">
      <t>リョウキン</t>
    </rPh>
    <rPh sb="177" eb="179">
      <t>ネア</t>
    </rPh>
    <rPh sb="184" eb="185">
      <t>エ</t>
    </rPh>
    <rPh sb="187" eb="189">
      <t>スイドウ</t>
    </rPh>
    <rPh sb="189" eb="191">
      <t>リョウキン</t>
    </rPh>
    <rPh sb="192" eb="194">
      <t>ネア</t>
    </rPh>
    <rPh sb="200" eb="202">
      <t>スイドウ</t>
    </rPh>
    <rPh sb="202" eb="205">
      <t>リヨウシャ</t>
    </rPh>
    <rPh sb="206" eb="208">
      <t>リカイ</t>
    </rPh>
    <rPh sb="209" eb="210">
      <t>エ</t>
    </rPh>
    <rPh sb="214" eb="216">
      <t>ヒジョウ</t>
    </rPh>
    <rPh sb="217" eb="219">
      <t>コンナン</t>
    </rPh>
    <rPh sb="225" eb="227">
      <t>コンゴ</t>
    </rPh>
    <rPh sb="235" eb="237">
      <t>ヘイセイ</t>
    </rPh>
    <rPh sb="239" eb="240">
      <t>ネン</t>
    </rPh>
    <rPh sb="240" eb="241">
      <t>ド</t>
    </rPh>
    <rPh sb="242" eb="244">
      <t>サクテイ</t>
    </rPh>
    <rPh sb="247" eb="251">
      <t>チュウチョウキテキ</t>
    </rPh>
    <rPh sb="252" eb="254">
      <t>ケイエイ</t>
    </rPh>
    <rPh sb="255" eb="257">
      <t>キホン</t>
    </rPh>
    <rPh sb="257" eb="259">
      <t>ケイカク</t>
    </rPh>
    <rPh sb="263" eb="266">
      <t>ミヤワカシ</t>
    </rPh>
    <rPh sb="266" eb="268">
      <t>カンイ</t>
    </rPh>
    <rPh sb="268" eb="270">
      <t>スイドウ</t>
    </rPh>
    <rPh sb="270" eb="272">
      <t>ジギョウ</t>
    </rPh>
    <rPh sb="272" eb="274">
      <t>ケイエイ</t>
    </rPh>
    <rPh sb="274" eb="276">
      <t>センリャク</t>
    </rPh>
    <rPh sb="278" eb="279">
      <t>モト</t>
    </rPh>
    <rPh sb="286" eb="288">
      <t>コウリツ</t>
    </rPh>
    <rPh sb="288" eb="289">
      <t>テキ</t>
    </rPh>
    <rPh sb="290" eb="292">
      <t>ウンエイ</t>
    </rPh>
    <rPh sb="293" eb="294">
      <t>オコナ</t>
    </rPh>
    <rPh sb="296" eb="298">
      <t>ケイヒ</t>
    </rPh>
    <rPh sb="299" eb="301">
      <t>サクゲン</t>
    </rPh>
    <rPh sb="302" eb="303">
      <t>ハカ</t>
    </rPh>
    <rPh sb="367" eb="368">
      <t>スミ</t>
    </rPh>
    <rPh sb="371" eb="373">
      <t>イコウ</t>
    </rPh>
    <rPh sb="374" eb="375">
      <t>スス</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</si>
</sst>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indexed="8"/>
      <name val="ＭＳ ゴシック"/>
      <family val="3"/>
      <charset val="128"/>
    </font>
    <font>
      <sz val="6"/>
      <name val="ＭＳ Ｐゴシック"/>
      <family val="3"/>
      <charset val="128"/>
    </font>
    <font>
      <sz val="10"/>
      <color indexed="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780736"/>
        <c:axId val="83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3780736"/>
        <c:axId val="83782656"/>
      </c:lineChart>
      <c:dateAx>
        <c:axId val="83780736"/>
        <c:scaling>
          <c:orientation val="minMax"/>
        </c:scaling>
        <c:delete val="1"/>
        <c:axPos val="b"/>
        <c:numFmt formatCode="ge" sourceLinked="1"/>
        <c:majorTickMark val="none"/>
        <c:minorTickMark val="none"/>
        <c:tickLblPos val="none"/>
        <c:crossAx val="83782656"/>
        <c:crosses val="autoZero"/>
        <c:auto val="1"/>
        <c:lblOffset val="100"/>
        <c:baseTimeUnit val="years"/>
      </c:dateAx>
      <c:valAx>
        <c:axId val="83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32.44</c:v>
                </c:pt>
                <c:pt idx="1">
                  <c:v>36.29</c:v>
                </c:pt>
                <c:pt idx="2">
                  <c:v>35.36</c:v>
                </c:pt>
                <c:pt idx="3">
                  <c:v>38.04</c:v>
                </c:pt>
                <c:pt idx="4">
                  <c:v>41.95</c:v>
                </c:pt>
              </c:numCache>
            </c:numRef>
          </c:val>
        </c:ser>
        <c:dLbls>
          <c:showLegendKey val="0"/>
          <c:showVal val="0"/>
          <c:showCatName val="0"/>
          <c:showSerName val="0"/>
          <c:showPercent val="0"/>
          <c:showBubbleSize val="0"/>
        </c:dLbls>
        <c:gapWidth val="150"/>
        <c:axId val="87008768"/>
        <c:axId val="870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7008768"/>
        <c:axId val="87010688"/>
      </c:lineChart>
      <c:dateAx>
        <c:axId val="87008768"/>
        <c:scaling>
          <c:orientation val="minMax"/>
        </c:scaling>
        <c:delete val="1"/>
        <c:axPos val="b"/>
        <c:numFmt formatCode="ge" sourceLinked="1"/>
        <c:majorTickMark val="none"/>
        <c:minorTickMark val="none"/>
        <c:tickLblPos val="none"/>
        <c:crossAx val="87010688"/>
        <c:crosses val="autoZero"/>
        <c:auto val="1"/>
        <c:lblOffset val="100"/>
        <c:baseTimeUnit val="years"/>
      </c:dateAx>
      <c:valAx>
        <c:axId val="870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95.14</c:v>
                </c:pt>
                <c:pt idx="1">
                  <c:v>89</c:v>
                </c:pt>
                <c:pt idx="2">
                  <c:v>91.69</c:v>
                </c:pt>
                <c:pt idx="3">
                  <c:v>92.08</c:v>
                </c:pt>
                <c:pt idx="4">
                  <c:v>91.25</c:v>
                </c:pt>
              </c:numCache>
            </c:numRef>
          </c:val>
        </c:ser>
        <c:dLbls>
          <c:showLegendKey val="0"/>
          <c:showVal val="0"/>
          <c:showCatName val="0"/>
          <c:showSerName val="0"/>
          <c:showPercent val="0"/>
          <c:showBubbleSize val="0"/>
        </c:dLbls>
        <c:gapWidth val="150"/>
        <c:axId val="88102016"/>
        <c:axId val="88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8102016"/>
        <c:axId val="88103936"/>
      </c:lineChart>
      <c:dateAx>
        <c:axId val="88102016"/>
        <c:scaling>
          <c:orientation val="minMax"/>
        </c:scaling>
        <c:delete val="1"/>
        <c:axPos val="b"/>
        <c:numFmt formatCode="ge" sourceLinked="1"/>
        <c:majorTickMark val="none"/>
        <c:minorTickMark val="none"/>
        <c:tickLblPos val="none"/>
        <c:crossAx val="88103936"/>
        <c:crosses val="autoZero"/>
        <c:auto val="1"/>
        <c:lblOffset val="100"/>
        <c:baseTimeUnit val="years"/>
      </c:dateAx>
      <c:valAx>
        <c:axId val="881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88.66</c:v>
                </c:pt>
                <c:pt idx="1">
                  <c:v>87.8</c:v>
                </c:pt>
                <c:pt idx="2">
                  <c:v>68.91</c:v>
                </c:pt>
                <c:pt idx="3">
                  <c:v>74.63</c:v>
                </c:pt>
                <c:pt idx="4">
                  <c:v>76.16</c:v>
                </c:pt>
              </c:numCache>
            </c:numRef>
          </c:val>
        </c:ser>
        <c:dLbls>
          <c:showLegendKey val="0"/>
          <c:showVal val="0"/>
          <c:showCatName val="0"/>
          <c:showSerName val="0"/>
          <c:showPercent val="0"/>
          <c:showBubbleSize val="0"/>
        </c:dLbls>
        <c:gapWidth val="150"/>
        <c:axId val="86577920"/>
        <c:axId val="865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6577920"/>
        <c:axId val="86579840"/>
      </c:lineChart>
      <c:dateAx>
        <c:axId val="86577920"/>
        <c:scaling>
          <c:orientation val="minMax"/>
        </c:scaling>
        <c:delete val="1"/>
        <c:axPos val="b"/>
        <c:numFmt formatCode="ge" sourceLinked="1"/>
        <c:majorTickMark val="none"/>
        <c:minorTickMark val="none"/>
        <c:tickLblPos val="none"/>
        <c:crossAx val="86579840"/>
        <c:crosses val="autoZero"/>
        <c:auto val="1"/>
        <c:lblOffset val="100"/>
        <c:baseTimeUnit val="years"/>
      </c:dateAx>
      <c:valAx>
        <c:axId val="865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14400"/>
        <c:axId val="866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14400"/>
        <c:axId val="86616320"/>
      </c:lineChart>
      <c:dateAx>
        <c:axId val="86614400"/>
        <c:scaling>
          <c:orientation val="minMax"/>
        </c:scaling>
        <c:delete val="1"/>
        <c:axPos val="b"/>
        <c:numFmt formatCode="ge" sourceLinked="1"/>
        <c:majorTickMark val="none"/>
        <c:minorTickMark val="none"/>
        <c:tickLblPos val="none"/>
        <c:crossAx val="86616320"/>
        <c:crosses val="autoZero"/>
        <c:auto val="1"/>
        <c:lblOffset val="100"/>
        <c:baseTimeUnit val="years"/>
      </c:dateAx>
      <c:valAx>
        <c:axId val="866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21216"/>
        <c:axId val="86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21216"/>
        <c:axId val="86923136"/>
      </c:lineChart>
      <c:dateAx>
        <c:axId val="86921216"/>
        <c:scaling>
          <c:orientation val="minMax"/>
        </c:scaling>
        <c:delete val="1"/>
        <c:axPos val="b"/>
        <c:numFmt formatCode="ge" sourceLinked="1"/>
        <c:majorTickMark val="none"/>
        <c:minorTickMark val="none"/>
        <c:tickLblPos val="none"/>
        <c:crossAx val="86923136"/>
        <c:crosses val="autoZero"/>
        <c:auto val="1"/>
        <c:lblOffset val="100"/>
        <c:baseTimeUnit val="years"/>
      </c:dateAx>
      <c:valAx>
        <c:axId val="86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09760"/>
        <c:axId val="867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09760"/>
        <c:axId val="86711680"/>
      </c:lineChart>
      <c:dateAx>
        <c:axId val="86709760"/>
        <c:scaling>
          <c:orientation val="minMax"/>
        </c:scaling>
        <c:delete val="1"/>
        <c:axPos val="b"/>
        <c:numFmt formatCode="ge" sourceLinked="1"/>
        <c:majorTickMark val="none"/>
        <c:minorTickMark val="none"/>
        <c:tickLblPos val="none"/>
        <c:crossAx val="86711680"/>
        <c:crosses val="autoZero"/>
        <c:auto val="1"/>
        <c:lblOffset val="100"/>
        <c:baseTimeUnit val="years"/>
      </c:dateAx>
      <c:valAx>
        <c:axId val="867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38432"/>
        <c:axId val="867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38432"/>
        <c:axId val="86740352"/>
      </c:lineChart>
      <c:dateAx>
        <c:axId val="86738432"/>
        <c:scaling>
          <c:orientation val="minMax"/>
        </c:scaling>
        <c:delete val="1"/>
        <c:axPos val="b"/>
        <c:numFmt formatCode="ge" sourceLinked="1"/>
        <c:majorTickMark val="none"/>
        <c:minorTickMark val="none"/>
        <c:tickLblPos val="none"/>
        <c:crossAx val="86740352"/>
        <c:crosses val="autoZero"/>
        <c:auto val="1"/>
        <c:lblOffset val="100"/>
        <c:baseTimeUnit val="years"/>
      </c:dateAx>
      <c:valAx>
        <c:axId val="867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1403.52</c:v>
                </c:pt>
                <c:pt idx="1">
                  <c:v>1256.3</c:v>
                </c:pt>
                <c:pt idx="2">
                  <c:v>1347.33</c:v>
                </c:pt>
                <c:pt idx="3">
                  <c:v>1364.59</c:v>
                </c:pt>
                <c:pt idx="4">
                  <c:v>1121.53</c:v>
                </c:pt>
              </c:numCache>
            </c:numRef>
          </c:val>
        </c:ser>
        <c:dLbls>
          <c:showLegendKey val="0"/>
          <c:showVal val="0"/>
          <c:showCatName val="0"/>
          <c:showSerName val="0"/>
          <c:showPercent val="0"/>
          <c:showBubbleSize val="0"/>
        </c:dLbls>
        <c:gapWidth val="150"/>
        <c:axId val="86760448"/>
        <c:axId val="86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6760448"/>
        <c:axId val="86783104"/>
      </c:lineChart>
      <c:dateAx>
        <c:axId val="86760448"/>
        <c:scaling>
          <c:orientation val="minMax"/>
        </c:scaling>
        <c:delete val="1"/>
        <c:axPos val="b"/>
        <c:numFmt formatCode="ge" sourceLinked="1"/>
        <c:majorTickMark val="none"/>
        <c:minorTickMark val="none"/>
        <c:tickLblPos val="none"/>
        <c:crossAx val="86783104"/>
        <c:crosses val="autoZero"/>
        <c:auto val="1"/>
        <c:lblOffset val="100"/>
        <c:baseTimeUnit val="years"/>
      </c:dateAx>
      <c:valAx>
        <c:axId val="86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49.33</c:v>
                </c:pt>
                <c:pt idx="1">
                  <c:v>51.86</c:v>
                </c:pt>
                <c:pt idx="2">
                  <c:v>38.380000000000003</c:v>
                </c:pt>
                <c:pt idx="3">
                  <c:v>37.99</c:v>
                </c:pt>
                <c:pt idx="4">
                  <c:v>43.11</c:v>
                </c:pt>
              </c:numCache>
            </c:numRef>
          </c:val>
        </c:ser>
        <c:dLbls>
          <c:showLegendKey val="0"/>
          <c:showVal val="0"/>
          <c:showCatName val="0"/>
          <c:showSerName val="0"/>
          <c:showPercent val="0"/>
          <c:showBubbleSize val="0"/>
        </c:dLbls>
        <c:gapWidth val="150"/>
        <c:axId val="86805120"/>
        <c:axId val="868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6805120"/>
        <c:axId val="86815488"/>
      </c:lineChart>
      <c:dateAx>
        <c:axId val="86805120"/>
        <c:scaling>
          <c:orientation val="minMax"/>
        </c:scaling>
        <c:delete val="1"/>
        <c:axPos val="b"/>
        <c:numFmt formatCode="ge" sourceLinked="1"/>
        <c:majorTickMark val="none"/>
        <c:minorTickMark val="none"/>
        <c:tickLblPos val="none"/>
        <c:crossAx val="86815488"/>
        <c:crosses val="autoZero"/>
        <c:auto val="1"/>
        <c:lblOffset val="100"/>
        <c:baseTimeUnit val="years"/>
      </c:dateAx>
      <c:valAx>
        <c:axId val="86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577.64</c:v>
                </c:pt>
                <c:pt idx="1">
                  <c:v>551.36</c:v>
                </c:pt>
                <c:pt idx="2">
                  <c:v>646.66</c:v>
                </c:pt>
                <c:pt idx="3">
                  <c:v>551.74</c:v>
                </c:pt>
                <c:pt idx="4">
                  <c:v>496.4</c:v>
                </c:pt>
              </c:numCache>
            </c:numRef>
          </c:val>
        </c:ser>
        <c:dLbls>
          <c:showLegendKey val="0"/>
          <c:showVal val="0"/>
          <c:showCatName val="0"/>
          <c:showSerName val="0"/>
          <c:showPercent val="0"/>
          <c:showBubbleSize val="0"/>
        </c:dLbls>
        <c:gapWidth val="150"/>
        <c:axId val="86984576"/>
        <c:axId val="86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6984576"/>
        <c:axId val="86994944"/>
      </c:lineChart>
      <c:dateAx>
        <c:axId val="86984576"/>
        <c:scaling>
          <c:orientation val="minMax"/>
        </c:scaling>
        <c:delete val="1"/>
        <c:axPos val="b"/>
        <c:numFmt formatCode="ge" sourceLinked="1"/>
        <c:majorTickMark val="none"/>
        <c:minorTickMark val="none"/>
        <c:tickLblPos val="none"/>
        <c:crossAx val="86994944"/>
        <c:crosses val="autoZero"/>
        <c:auto val="1"/>
        <c:lblOffset val="100"/>
        <c:baseTimeUnit val="years"/>
      </c:dateAx>
      <c:valAx>
        <c:axId val="86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2" zoomScaleNormal="100" workbookViewId="0">
      <selection activeCell="BN87" sqref="BN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0" t="str">
        <f>データ!H6</f>
        <v>福岡県　宮若市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8" t="s">
        <v>120</v>
      </c>
      <c r="AE8" s="68"/>
      <c r="AF8" s="68"/>
      <c r="AG8" s="68"/>
      <c r="AH8" s="68"/>
      <c r="AI8" s="68"/>
      <c r="AJ8" s="68"/>
      <c r="AK8" s="2"/>
      <c r="AL8" s="61">
        <f>データ!$R$6</f>
        <v>28535</v>
      </c>
      <c r="AM8" s="61"/>
      <c r="AN8" s="61"/>
      <c r="AO8" s="61"/>
      <c r="AP8" s="61"/>
      <c r="AQ8" s="61"/>
      <c r="AR8" s="61"/>
      <c r="AS8" s="61"/>
      <c r="AT8" s="60">
        <f>データ!$S$6</f>
        <v>139.99</v>
      </c>
      <c r="AU8" s="60"/>
      <c r="AV8" s="60"/>
      <c r="AW8" s="60"/>
      <c r="AX8" s="60"/>
      <c r="AY8" s="60"/>
      <c r="AZ8" s="60"/>
      <c r="BA8" s="60"/>
      <c r="BB8" s="60">
        <f>データ!$T$6</f>
        <v>203.84</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4"/>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4"/>
      <c r="BK9" s="4"/>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7.91</v>
      </c>
      <c r="Q10" s="60"/>
      <c r="R10" s="60"/>
      <c r="S10" s="60"/>
      <c r="T10" s="60"/>
      <c r="U10" s="60"/>
      <c r="V10" s="60"/>
      <c r="W10" s="61">
        <f>データ!$Q$6</f>
        <v>3780</v>
      </c>
      <c r="X10" s="61"/>
      <c r="Y10" s="61"/>
      <c r="Z10" s="61"/>
      <c r="AA10" s="61"/>
      <c r="AB10" s="61"/>
      <c r="AC10" s="61"/>
      <c r="AD10" s="2"/>
      <c r="AE10" s="2"/>
      <c r="AF10" s="2"/>
      <c r="AG10" s="2"/>
      <c r="AH10" s="2"/>
      <c r="AI10" s="2"/>
      <c r="AJ10" s="2"/>
      <c r="AK10" s="2"/>
      <c r="AL10" s="61">
        <f>データ!$U$6</f>
        <v>2246</v>
      </c>
      <c r="AM10" s="61"/>
      <c r="AN10" s="61"/>
      <c r="AO10" s="61"/>
      <c r="AP10" s="61"/>
      <c r="AQ10" s="61"/>
      <c r="AR10" s="61"/>
      <c r="AS10" s="61"/>
      <c r="AT10" s="60">
        <f>データ!$V$6</f>
        <v>5.76</v>
      </c>
      <c r="AU10" s="60"/>
      <c r="AV10" s="60"/>
      <c r="AW10" s="60"/>
      <c r="AX10" s="60"/>
      <c r="AY10" s="60"/>
      <c r="AZ10" s="60"/>
      <c r="BA10" s="60"/>
      <c r="BB10" s="60">
        <f>データ!$W$6</f>
        <v>389.93</v>
      </c>
      <c r="BC10" s="60"/>
      <c r="BD10" s="60"/>
      <c r="BE10" s="60"/>
      <c r="BF10" s="60"/>
      <c r="BG10" s="60"/>
      <c r="BH10" s="60"/>
      <c r="BI10" s="60"/>
      <c r="BJ10" s="2"/>
      <c r="BK10" s="2"/>
      <c r="BL10" s="62" t="s">
        <v>21</v>
      </c>
      <c r="BM10" s="6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122</v>
      </c>
      <c r="BM16" s="80"/>
      <c r="BN16" s="80"/>
      <c r="BO16" s="80"/>
      <c r="BP16" s="80"/>
      <c r="BQ16" s="80"/>
      <c r="BR16" s="80"/>
      <c r="BS16" s="80"/>
      <c r="BT16" s="80"/>
      <c r="BU16" s="80"/>
      <c r="BV16" s="80"/>
      <c r="BW16" s="80"/>
      <c r="BX16" s="80"/>
      <c r="BY16" s="80"/>
      <c r="BZ16" s="8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49" t="s">
        <v>26</v>
      </c>
      <c r="D34" s="49"/>
      <c r="E34" s="49"/>
      <c r="F34" s="49"/>
      <c r="G34" s="49"/>
      <c r="H34" s="49"/>
      <c r="I34" s="49"/>
      <c r="J34" s="49"/>
      <c r="K34" s="49"/>
      <c r="L34" s="49"/>
      <c r="M34" s="49"/>
      <c r="N34" s="49"/>
      <c r="O34" s="49"/>
      <c r="P34" s="49"/>
      <c r="Q34" s="20"/>
      <c r="R34" s="49" t="s">
        <v>27</v>
      </c>
      <c r="S34" s="49"/>
      <c r="T34" s="49"/>
      <c r="U34" s="49"/>
      <c r="V34" s="49"/>
      <c r="W34" s="49"/>
      <c r="X34" s="49"/>
      <c r="Y34" s="49"/>
      <c r="Z34" s="49"/>
      <c r="AA34" s="49"/>
      <c r="AB34" s="49"/>
      <c r="AC34" s="49"/>
      <c r="AD34" s="49"/>
      <c r="AE34" s="49"/>
      <c r="AF34" s="20"/>
      <c r="AG34" s="49" t="s">
        <v>28</v>
      </c>
      <c r="AH34" s="49"/>
      <c r="AI34" s="49"/>
      <c r="AJ34" s="49"/>
      <c r="AK34" s="49"/>
      <c r="AL34" s="49"/>
      <c r="AM34" s="49"/>
      <c r="AN34" s="49"/>
      <c r="AO34" s="49"/>
      <c r="AP34" s="49"/>
      <c r="AQ34" s="49"/>
      <c r="AR34" s="49"/>
      <c r="AS34" s="49"/>
      <c r="AT34" s="49"/>
      <c r="AU34" s="20"/>
      <c r="AV34" s="49" t="s">
        <v>29</v>
      </c>
      <c r="AW34" s="49"/>
      <c r="AX34" s="49"/>
      <c r="AY34" s="49"/>
      <c r="AZ34" s="49"/>
      <c r="BA34" s="49"/>
      <c r="BB34" s="49"/>
      <c r="BC34" s="49"/>
      <c r="BD34" s="49"/>
      <c r="BE34" s="49"/>
      <c r="BF34" s="49"/>
      <c r="BG34" s="49"/>
      <c r="BH34" s="49"/>
      <c r="BI34" s="49"/>
      <c r="BJ34" s="19"/>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49" t="s">
        <v>31</v>
      </c>
      <c r="D56" s="49"/>
      <c r="E56" s="49"/>
      <c r="F56" s="49"/>
      <c r="G56" s="49"/>
      <c r="H56" s="49"/>
      <c r="I56" s="49"/>
      <c r="J56" s="49"/>
      <c r="K56" s="49"/>
      <c r="L56" s="49"/>
      <c r="M56" s="49"/>
      <c r="N56" s="49"/>
      <c r="O56" s="49"/>
      <c r="P56" s="49"/>
      <c r="Q56" s="20"/>
      <c r="R56" s="49" t="s">
        <v>32</v>
      </c>
      <c r="S56" s="49"/>
      <c r="T56" s="49"/>
      <c r="U56" s="49"/>
      <c r="V56" s="49"/>
      <c r="W56" s="49"/>
      <c r="X56" s="49"/>
      <c r="Y56" s="49"/>
      <c r="Z56" s="49"/>
      <c r="AA56" s="49"/>
      <c r="AB56" s="49"/>
      <c r="AC56" s="49"/>
      <c r="AD56" s="49"/>
      <c r="AE56" s="49"/>
      <c r="AF56" s="20"/>
      <c r="AG56" s="49" t="s">
        <v>33</v>
      </c>
      <c r="AH56" s="49"/>
      <c r="AI56" s="49"/>
      <c r="AJ56" s="49"/>
      <c r="AK56" s="49"/>
      <c r="AL56" s="49"/>
      <c r="AM56" s="49"/>
      <c r="AN56" s="49"/>
      <c r="AO56" s="49"/>
      <c r="AP56" s="49"/>
      <c r="AQ56" s="49"/>
      <c r="AR56" s="49"/>
      <c r="AS56" s="49"/>
      <c r="AT56" s="49"/>
      <c r="AU56" s="20"/>
      <c r="AV56" s="49" t="s">
        <v>34</v>
      </c>
      <c r="AW56" s="49"/>
      <c r="AX56" s="49"/>
      <c r="AY56" s="49"/>
      <c r="AZ56" s="49"/>
      <c r="BA56" s="49"/>
      <c r="BB56" s="49"/>
      <c r="BC56" s="49"/>
      <c r="BD56" s="49"/>
      <c r="BE56" s="49"/>
      <c r="BF56" s="49"/>
      <c r="BG56" s="49"/>
      <c r="BH56" s="49"/>
      <c r="BI56" s="49"/>
      <c r="BJ56" s="19"/>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79"/>
      <c r="BM60" s="80"/>
      <c r="BN60" s="80"/>
      <c r="BO60" s="80"/>
      <c r="BP60" s="80"/>
      <c r="BQ60" s="80"/>
      <c r="BR60" s="80"/>
      <c r="BS60" s="80"/>
      <c r="BT60" s="80"/>
      <c r="BU60" s="80"/>
      <c r="BV60" s="80"/>
      <c r="BW60" s="80"/>
      <c r="BX60" s="80"/>
      <c r="BY60" s="80"/>
      <c r="BZ60" s="81"/>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123</v>
      </c>
      <c r="BM66" s="86"/>
      <c r="BN66" s="86"/>
      <c r="BO66" s="86"/>
      <c r="BP66" s="86"/>
      <c r="BQ66" s="86"/>
      <c r="BR66" s="86"/>
      <c r="BS66" s="86"/>
      <c r="BT66" s="86"/>
      <c r="BU66" s="86"/>
      <c r="BV66" s="86"/>
      <c r="BW66" s="86"/>
      <c r="BX66" s="86"/>
      <c r="BY66" s="86"/>
      <c r="BZ66" s="8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20"/>
      <c r="V79" s="20"/>
      <c r="W79" s="49" t="s">
        <v>38</v>
      </c>
      <c r="X79" s="49"/>
      <c r="Y79" s="49"/>
      <c r="Z79" s="49"/>
      <c r="AA79" s="49"/>
      <c r="AB79" s="49"/>
      <c r="AC79" s="49"/>
      <c r="AD79" s="49"/>
      <c r="AE79" s="49"/>
      <c r="AF79" s="49"/>
      <c r="AG79" s="49"/>
      <c r="AH79" s="49"/>
      <c r="AI79" s="49"/>
      <c r="AJ79" s="49"/>
      <c r="AK79" s="49"/>
      <c r="AL79" s="49"/>
      <c r="AM79" s="49"/>
      <c r="AN79" s="49"/>
      <c r="AO79" s="20"/>
      <c r="AP79" s="20"/>
      <c r="AQ79" s="49" t="s">
        <v>39</v>
      </c>
      <c r="AR79" s="49"/>
      <c r="AS79" s="49"/>
      <c r="AT79" s="49"/>
      <c r="AU79" s="49"/>
      <c r="AV79" s="49"/>
      <c r="AW79" s="49"/>
      <c r="AX79" s="49"/>
      <c r="AY79" s="49"/>
      <c r="AZ79" s="49"/>
      <c r="BA79" s="49"/>
      <c r="BB79" s="49"/>
      <c r="BC79" s="49"/>
      <c r="BD79" s="49"/>
      <c r="BE79" s="49"/>
      <c r="BF79" s="49"/>
      <c r="BG79" s="49"/>
      <c r="BH79" s="49"/>
      <c r="BI79" s="18"/>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4"/>
      <c r="X3" s="78" t="s">
        <v>65</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66</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29" t="s">
        <v>67</v>
      </c>
      <c r="B4" s="31"/>
      <c r="C4" s="31"/>
      <c r="D4" s="31"/>
      <c r="E4" s="31"/>
      <c r="F4" s="31"/>
      <c r="G4" s="31"/>
      <c r="H4" s="75"/>
      <c r="I4" s="76"/>
      <c r="J4" s="76"/>
      <c r="K4" s="76"/>
      <c r="L4" s="76"/>
      <c r="M4" s="76"/>
      <c r="N4" s="76"/>
      <c r="O4" s="76"/>
      <c r="P4" s="76"/>
      <c r="Q4" s="76"/>
      <c r="R4" s="76"/>
      <c r="S4" s="76"/>
      <c r="T4" s="76"/>
      <c r="U4" s="76"/>
      <c r="V4" s="76"/>
      <c r="W4" s="77"/>
      <c r="X4" s="71" t="s">
        <v>68</v>
      </c>
      <c r="Y4" s="71"/>
      <c r="Z4" s="71"/>
      <c r="AA4" s="71"/>
      <c r="AB4" s="71"/>
      <c r="AC4" s="71"/>
      <c r="AD4" s="71"/>
      <c r="AE4" s="71"/>
      <c r="AF4" s="71"/>
      <c r="AG4" s="71"/>
      <c r="AH4" s="71"/>
      <c r="AI4" s="71" t="s">
        <v>69</v>
      </c>
      <c r="AJ4" s="71"/>
      <c r="AK4" s="71"/>
      <c r="AL4" s="71"/>
      <c r="AM4" s="71"/>
      <c r="AN4" s="71"/>
      <c r="AO4" s="71"/>
      <c r="AP4" s="71"/>
      <c r="AQ4" s="71"/>
      <c r="AR4" s="71"/>
      <c r="AS4" s="71"/>
      <c r="AT4" s="71" t="s">
        <v>70</v>
      </c>
      <c r="AU4" s="71"/>
      <c r="AV4" s="71"/>
      <c r="AW4" s="71"/>
      <c r="AX4" s="71"/>
      <c r="AY4" s="71"/>
      <c r="AZ4" s="71"/>
      <c r="BA4" s="71"/>
      <c r="BB4" s="71"/>
      <c r="BC4" s="71"/>
      <c r="BD4" s="71"/>
      <c r="BE4" s="71" t="s">
        <v>71</v>
      </c>
      <c r="BF4" s="71"/>
      <c r="BG4" s="71"/>
      <c r="BH4" s="71"/>
      <c r="BI4" s="71"/>
      <c r="BJ4" s="71"/>
      <c r="BK4" s="71"/>
      <c r="BL4" s="71"/>
      <c r="BM4" s="71"/>
      <c r="BN4" s="71"/>
      <c r="BO4" s="71"/>
      <c r="BP4" s="71" t="s">
        <v>72</v>
      </c>
      <c r="BQ4" s="71"/>
      <c r="BR4" s="71"/>
      <c r="BS4" s="71"/>
      <c r="BT4" s="71"/>
      <c r="BU4" s="71"/>
      <c r="BV4" s="71"/>
      <c r="BW4" s="71"/>
      <c r="BX4" s="71"/>
      <c r="BY4" s="71"/>
      <c r="BZ4" s="71"/>
      <c r="CA4" s="71" t="s">
        <v>73</v>
      </c>
      <c r="CB4" s="71"/>
      <c r="CC4" s="71"/>
      <c r="CD4" s="71"/>
      <c r="CE4" s="71"/>
      <c r="CF4" s="71"/>
      <c r="CG4" s="71"/>
      <c r="CH4" s="71"/>
      <c r="CI4" s="71"/>
      <c r="CJ4" s="71"/>
      <c r="CK4" s="71"/>
      <c r="CL4" s="71" t="s">
        <v>74</v>
      </c>
      <c r="CM4" s="71"/>
      <c r="CN4" s="71"/>
      <c r="CO4" s="71"/>
      <c r="CP4" s="71"/>
      <c r="CQ4" s="71"/>
      <c r="CR4" s="71"/>
      <c r="CS4" s="71"/>
      <c r="CT4" s="71"/>
      <c r="CU4" s="71"/>
      <c r="CV4" s="71"/>
      <c r="CW4" s="71" t="s">
        <v>75</v>
      </c>
      <c r="CX4" s="71"/>
      <c r="CY4" s="71"/>
      <c r="CZ4" s="71"/>
      <c r="DA4" s="71"/>
      <c r="DB4" s="71"/>
      <c r="DC4" s="71"/>
      <c r="DD4" s="71"/>
      <c r="DE4" s="71"/>
      <c r="DF4" s="71"/>
      <c r="DG4" s="71"/>
      <c r="DH4" s="71" t="s">
        <v>76</v>
      </c>
      <c r="DI4" s="71"/>
      <c r="DJ4" s="71"/>
      <c r="DK4" s="71"/>
      <c r="DL4" s="71"/>
      <c r="DM4" s="71"/>
      <c r="DN4" s="71"/>
      <c r="DO4" s="71"/>
      <c r="DP4" s="71"/>
      <c r="DQ4" s="71"/>
      <c r="DR4" s="71"/>
      <c r="DS4" s="71" t="s">
        <v>77</v>
      </c>
      <c r="DT4" s="71"/>
      <c r="DU4" s="71"/>
      <c r="DV4" s="71"/>
      <c r="DW4" s="71"/>
      <c r="DX4" s="71"/>
      <c r="DY4" s="71"/>
      <c r="DZ4" s="71"/>
      <c r="EA4" s="71"/>
      <c r="EB4" s="71"/>
      <c r="EC4" s="71"/>
      <c r="ED4" s="71" t="s">
        <v>78</v>
      </c>
      <c r="EE4" s="71"/>
      <c r="EF4" s="71"/>
      <c r="EG4" s="71"/>
      <c r="EH4" s="71"/>
      <c r="EI4" s="71"/>
      <c r="EJ4" s="71"/>
      <c r="EK4" s="71"/>
      <c r="EL4" s="71"/>
      <c r="EM4" s="71"/>
      <c r="EN4" s="71"/>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402265</v>
      </c>
      <c r="D6" s="34">
        <f t="shared" si="3"/>
        <v>47</v>
      </c>
      <c r="E6" s="34">
        <f t="shared" si="3"/>
        <v>1</v>
      </c>
      <c r="F6" s="34">
        <f t="shared" si="3"/>
        <v>0</v>
      </c>
      <c r="G6" s="34">
        <f t="shared" si="3"/>
        <v>0</v>
      </c>
      <c r="H6" s="34" t="str">
        <f t="shared" si="3"/>
        <v>福岡県　宮若市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7.91</v>
      </c>
      <c r="Q6" s="35">
        <f t="shared" si="3"/>
        <v>3780</v>
      </c>
      <c r="R6" s="35">
        <f t="shared" si="3"/>
        <v>28535</v>
      </c>
      <c r="S6" s="35">
        <f t="shared" si="3"/>
        <v>139.99</v>
      </c>
      <c r="T6" s="35">
        <f t="shared" si="3"/>
        <v>203.84</v>
      </c>
      <c r="U6" s="35">
        <f t="shared" si="3"/>
        <v>2246</v>
      </c>
      <c r="V6" s="35">
        <f t="shared" si="3"/>
        <v>5.76</v>
      </c>
      <c r="W6" s="35">
        <f t="shared" si="3"/>
        <v>389.93</v>
      </c>
      <c r="X6" s="36">
        <f>IF(X7="",NA(),X7)</f>
        <v>88.66</v>
      </c>
      <c r="Y6" s="36">
        <f t="shared" ref="Y6:AG6" si="4">IF(Y7="",NA(),Y7)</f>
        <v>87.8</v>
      </c>
      <c r="Z6" s="36">
        <f t="shared" si="4"/>
        <v>68.91</v>
      </c>
      <c r="AA6" s="36">
        <f t="shared" si="4"/>
        <v>74.63</v>
      </c>
      <c r="AB6" s="36">
        <f t="shared" si="4"/>
        <v>76.16</v>
      </c>
      <c r="AC6" s="36">
        <f t="shared" si="4"/>
        <v>70.760000000000005</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1403.52</v>
      </c>
      <c r="BF6" s="36">
        <f t="shared" ref="BF6:BN6" si="7">IF(BF7="",NA(),BF7)</f>
        <v>1256.3</v>
      </c>
      <c r="BG6" s="36">
        <f t="shared" si="7"/>
        <v>1347.33</v>
      </c>
      <c r="BH6" s="36">
        <f t="shared" si="7"/>
        <v>1364.59</v>
      </c>
      <c r="BI6" s="36">
        <f t="shared" si="7"/>
        <v>1121.53</v>
      </c>
      <c r="BJ6" s="36">
        <f t="shared" si="7"/>
        <v>1496.15</v>
      </c>
      <c r="BK6" s="36">
        <f t="shared" si="7"/>
        <v>1113.76</v>
      </c>
      <c r="BL6" s="36">
        <f t="shared" si="7"/>
        <v>1125.69</v>
      </c>
      <c r="BM6" s="36">
        <f t="shared" si="7"/>
        <v>1134.67</v>
      </c>
      <c r="BN6" s="36">
        <f t="shared" si="7"/>
        <v>1144.79</v>
      </c>
      <c r="BO6" s="35" t="str">
        <f>IF(BO7="","",IF(BO7="-","【-】","【"&amp;SUBSTITUTE(TEXT(BO7,"#,##0.00"),"-","△")&amp;"】"))</f>
        <v>【1,280.76】</v>
      </c>
      <c r="BP6" s="36">
        <f>IF(BP7="",NA(),BP7)</f>
        <v>49.33</v>
      </c>
      <c r="BQ6" s="36">
        <f t="shared" ref="BQ6:BY6" si="8">IF(BQ7="",NA(),BQ7)</f>
        <v>51.86</v>
      </c>
      <c r="BR6" s="36">
        <f t="shared" si="8"/>
        <v>38.380000000000003</v>
      </c>
      <c r="BS6" s="36">
        <f t="shared" si="8"/>
        <v>37.99</v>
      </c>
      <c r="BT6" s="36">
        <f t="shared" si="8"/>
        <v>43.11</v>
      </c>
      <c r="BU6" s="36">
        <f t="shared" si="8"/>
        <v>33.01</v>
      </c>
      <c r="BV6" s="36">
        <f t="shared" si="8"/>
        <v>34.25</v>
      </c>
      <c r="BW6" s="36">
        <f t="shared" si="8"/>
        <v>46.48</v>
      </c>
      <c r="BX6" s="36">
        <f t="shared" si="8"/>
        <v>40.6</v>
      </c>
      <c r="BY6" s="36">
        <f t="shared" si="8"/>
        <v>56.04</v>
      </c>
      <c r="BZ6" s="35" t="str">
        <f>IF(BZ7="","",IF(BZ7="-","【-】","【"&amp;SUBSTITUTE(TEXT(BZ7,"#,##0.00"),"-","△")&amp;"】"))</f>
        <v>【53.06】</v>
      </c>
      <c r="CA6" s="36">
        <f>IF(CA7="",NA(),CA7)</f>
        <v>577.64</v>
      </c>
      <c r="CB6" s="36">
        <f t="shared" ref="CB6:CJ6" si="9">IF(CB7="",NA(),CB7)</f>
        <v>551.36</v>
      </c>
      <c r="CC6" s="36">
        <f t="shared" si="9"/>
        <v>646.66</v>
      </c>
      <c r="CD6" s="36">
        <f t="shared" si="9"/>
        <v>551.74</v>
      </c>
      <c r="CE6" s="36">
        <f t="shared" si="9"/>
        <v>496.4</v>
      </c>
      <c r="CF6" s="36">
        <f t="shared" si="9"/>
        <v>523.08000000000004</v>
      </c>
      <c r="CG6" s="36">
        <f t="shared" si="9"/>
        <v>501.18</v>
      </c>
      <c r="CH6" s="36">
        <f t="shared" si="9"/>
        <v>376.61</v>
      </c>
      <c r="CI6" s="36">
        <f t="shared" si="9"/>
        <v>440.03</v>
      </c>
      <c r="CJ6" s="36">
        <f t="shared" si="9"/>
        <v>304.35000000000002</v>
      </c>
      <c r="CK6" s="35" t="str">
        <f>IF(CK7="","",IF(CK7="-","【-】","【"&amp;SUBSTITUTE(TEXT(CK7,"#,##0.00"),"-","△")&amp;"】"))</f>
        <v>【314.83】</v>
      </c>
      <c r="CL6" s="36">
        <f>IF(CL7="",NA(),CL7)</f>
        <v>32.44</v>
      </c>
      <c r="CM6" s="36">
        <f t="shared" ref="CM6:CU6" si="10">IF(CM7="",NA(),CM7)</f>
        <v>36.29</v>
      </c>
      <c r="CN6" s="36">
        <f t="shared" si="10"/>
        <v>35.36</v>
      </c>
      <c r="CO6" s="36">
        <f t="shared" si="10"/>
        <v>38.04</v>
      </c>
      <c r="CP6" s="36">
        <f t="shared" si="10"/>
        <v>41.95</v>
      </c>
      <c r="CQ6" s="36">
        <f t="shared" si="10"/>
        <v>51.11</v>
      </c>
      <c r="CR6" s="36">
        <f t="shared" si="10"/>
        <v>57.55</v>
      </c>
      <c r="CS6" s="36">
        <f t="shared" si="10"/>
        <v>57.43</v>
      </c>
      <c r="CT6" s="36">
        <f t="shared" si="10"/>
        <v>57.29</v>
      </c>
      <c r="CU6" s="36">
        <f t="shared" si="10"/>
        <v>55.9</v>
      </c>
      <c r="CV6" s="35" t="str">
        <f>IF(CV7="","",IF(CV7="-","【-】","【"&amp;SUBSTITUTE(TEXT(CV7,"#,##0.00"),"-","△")&amp;"】"))</f>
        <v>【56.28】</v>
      </c>
      <c r="CW6" s="36">
        <f>IF(CW7="",NA(),CW7)</f>
        <v>95.14</v>
      </c>
      <c r="CX6" s="36">
        <f t="shared" ref="CX6:DF6" si="11">IF(CX7="",NA(),CX7)</f>
        <v>89</v>
      </c>
      <c r="CY6" s="36">
        <f t="shared" si="11"/>
        <v>91.69</v>
      </c>
      <c r="CZ6" s="36">
        <f t="shared" si="11"/>
        <v>92.08</v>
      </c>
      <c r="DA6" s="36">
        <f t="shared" si="11"/>
        <v>91.25</v>
      </c>
      <c r="DB6" s="36">
        <f t="shared" si="11"/>
        <v>74.16</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402265</v>
      </c>
      <c r="D7" s="38">
        <v>47</v>
      </c>
      <c r="E7" s="38">
        <v>1</v>
      </c>
      <c r="F7" s="38">
        <v>0</v>
      </c>
      <c r="G7" s="38">
        <v>0</v>
      </c>
      <c r="H7" s="38" t="s">
        <v>108</v>
      </c>
      <c r="I7" s="38" t="s">
        <v>109</v>
      </c>
      <c r="J7" s="38" t="s">
        <v>110</v>
      </c>
      <c r="K7" s="38" t="s">
        <v>111</v>
      </c>
      <c r="L7" s="38" t="s">
        <v>112</v>
      </c>
      <c r="M7" s="38"/>
      <c r="N7" s="39" t="s">
        <v>113</v>
      </c>
      <c r="O7" s="39" t="s">
        <v>114</v>
      </c>
      <c r="P7" s="39">
        <v>7.91</v>
      </c>
      <c r="Q7" s="39">
        <v>3780</v>
      </c>
      <c r="R7" s="39">
        <v>28535</v>
      </c>
      <c r="S7" s="39">
        <v>139.99</v>
      </c>
      <c r="T7" s="39">
        <v>203.84</v>
      </c>
      <c r="U7" s="39">
        <v>2246</v>
      </c>
      <c r="V7" s="39">
        <v>5.76</v>
      </c>
      <c r="W7" s="39">
        <v>389.93</v>
      </c>
      <c r="X7" s="39">
        <v>88.66</v>
      </c>
      <c r="Y7" s="39">
        <v>87.8</v>
      </c>
      <c r="Z7" s="39">
        <v>68.91</v>
      </c>
      <c r="AA7" s="39">
        <v>74.63</v>
      </c>
      <c r="AB7" s="39">
        <v>76.16</v>
      </c>
      <c r="AC7" s="39">
        <v>70.760000000000005</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1403.52</v>
      </c>
      <c r="BF7" s="39">
        <v>1256.3</v>
      </c>
      <c r="BG7" s="39">
        <v>1347.33</v>
      </c>
      <c r="BH7" s="39">
        <v>1364.59</v>
      </c>
      <c r="BI7" s="39">
        <v>1121.53</v>
      </c>
      <c r="BJ7" s="39">
        <v>1496.15</v>
      </c>
      <c r="BK7" s="39">
        <v>1113.76</v>
      </c>
      <c r="BL7" s="39">
        <v>1125.69</v>
      </c>
      <c r="BM7" s="39">
        <v>1134.67</v>
      </c>
      <c r="BN7" s="39">
        <v>1144.79</v>
      </c>
      <c r="BO7" s="39">
        <v>1280.76</v>
      </c>
      <c r="BP7" s="39">
        <v>49.33</v>
      </c>
      <c r="BQ7" s="39">
        <v>51.86</v>
      </c>
      <c r="BR7" s="39">
        <v>38.380000000000003</v>
      </c>
      <c r="BS7" s="39">
        <v>37.99</v>
      </c>
      <c r="BT7" s="39">
        <v>43.11</v>
      </c>
      <c r="BU7" s="39">
        <v>33.01</v>
      </c>
      <c r="BV7" s="39">
        <v>34.25</v>
      </c>
      <c r="BW7" s="39">
        <v>46.48</v>
      </c>
      <c r="BX7" s="39">
        <v>40.6</v>
      </c>
      <c r="BY7" s="39">
        <v>56.04</v>
      </c>
      <c r="BZ7" s="39">
        <v>53.06</v>
      </c>
      <c r="CA7" s="39">
        <v>577.64</v>
      </c>
      <c r="CB7" s="39">
        <v>551.36</v>
      </c>
      <c r="CC7" s="39">
        <v>646.66</v>
      </c>
      <c r="CD7" s="39">
        <v>551.74</v>
      </c>
      <c r="CE7" s="39">
        <v>496.4</v>
      </c>
      <c r="CF7" s="39">
        <v>523.08000000000004</v>
      </c>
      <c r="CG7" s="39">
        <v>501.18</v>
      </c>
      <c r="CH7" s="39">
        <v>376.61</v>
      </c>
      <c r="CI7" s="39">
        <v>440.03</v>
      </c>
      <c r="CJ7" s="39">
        <v>304.35000000000002</v>
      </c>
      <c r="CK7" s="39">
        <v>314.83</v>
      </c>
      <c r="CL7" s="39">
        <v>32.44</v>
      </c>
      <c r="CM7" s="39">
        <v>36.29</v>
      </c>
      <c r="CN7" s="39">
        <v>35.36</v>
      </c>
      <c r="CO7" s="39">
        <v>38.04</v>
      </c>
      <c r="CP7" s="39">
        <v>41.95</v>
      </c>
      <c r="CQ7" s="39">
        <v>51.11</v>
      </c>
      <c r="CR7" s="39">
        <v>57.55</v>
      </c>
      <c r="CS7" s="39">
        <v>57.43</v>
      </c>
      <c r="CT7" s="39">
        <v>57.29</v>
      </c>
      <c r="CU7" s="39">
        <v>55.9</v>
      </c>
      <c r="CV7" s="39">
        <v>56.28</v>
      </c>
      <c r="CW7" s="39">
        <v>95.14</v>
      </c>
      <c r="CX7" s="39">
        <v>89</v>
      </c>
      <c r="CY7" s="39">
        <v>91.69</v>
      </c>
      <c r="CZ7" s="39">
        <v>92.08</v>
      </c>
      <c r="DA7" s="39">
        <v>91.25</v>
      </c>
      <c r="DB7" s="39">
        <v>74.16</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2017-12-25T01:47:24Z</dcterms:created>
  <dcterms:modified xsi:type="dcterms:W3CDTF">2018-01-29T06:38:08Z</dcterms:modified>
  <cp:category/>
</cp:coreProperties>
</file>